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pretnh\Desktop\OneDrive_1_17-09-2025\Figure09_Void fraction vs time\"/>
    </mc:Choice>
  </mc:AlternateContent>
  <xr:revisionPtr revIDLastSave="0" documentId="13_ncr:1_{C9B6C1FE-A089-496E-85A7-1CB2C0179977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Test 1" sheetId="6" r:id="rId1"/>
    <sheet name="Test 2" sheetId="7" r:id="rId2"/>
    <sheet name="Test 3" sheetId="8" r:id="rId3"/>
    <sheet name="Test 4" sheetId="9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8" l="1"/>
  <c r="E21" i="8"/>
  <c r="D21" i="8"/>
  <c r="E20" i="8"/>
  <c r="F20" i="8" s="1"/>
  <c r="D20" i="8"/>
  <c r="E19" i="8"/>
  <c r="F19" i="8" s="1"/>
  <c r="D19" i="8"/>
  <c r="E18" i="8"/>
  <c r="F18" i="8" s="1"/>
  <c r="D18" i="8"/>
  <c r="E17" i="8"/>
  <c r="F17" i="8" s="1"/>
  <c r="D17" i="8"/>
  <c r="E16" i="8"/>
  <c r="F16" i="8" s="1"/>
  <c r="D16" i="8"/>
  <c r="E15" i="8"/>
  <c r="F15" i="8" s="1"/>
  <c r="D15" i="8"/>
  <c r="E14" i="8"/>
  <c r="F14" i="8" s="1"/>
  <c r="D14" i="8"/>
  <c r="F13" i="8"/>
  <c r="E13" i="8"/>
  <c r="D13" i="8"/>
  <c r="E12" i="8"/>
  <c r="F12" i="8" s="1"/>
  <c r="D12" i="8"/>
  <c r="E11" i="8"/>
  <c r="F11" i="8" s="1"/>
  <c r="D11" i="8"/>
  <c r="E10" i="8"/>
  <c r="F10" i="8" s="1"/>
  <c r="D10" i="8"/>
  <c r="E9" i="8"/>
  <c r="F9" i="8" s="1"/>
  <c r="D9" i="8"/>
  <c r="F8" i="8"/>
  <c r="D8" i="8"/>
  <c r="E7" i="8"/>
  <c r="F7" i="8" s="1"/>
  <c r="D7" i="8"/>
  <c r="F6" i="8"/>
  <c r="D6" i="8"/>
  <c r="F5" i="8"/>
  <c r="D5" i="8"/>
  <c r="F4" i="8"/>
  <c r="D4" i="8"/>
  <c r="F3" i="8"/>
  <c r="D3" i="8"/>
  <c r="E2" i="8"/>
  <c r="F2" i="8" s="1"/>
  <c r="D2" i="8"/>
  <c r="F20" i="7"/>
  <c r="D20" i="7"/>
  <c r="F19" i="7"/>
  <c r="D19" i="7"/>
  <c r="F18" i="7"/>
  <c r="D18" i="7"/>
  <c r="F17" i="7"/>
  <c r="D17" i="7"/>
  <c r="F16" i="7"/>
  <c r="D16" i="7"/>
  <c r="F15" i="7"/>
  <c r="D15" i="7"/>
  <c r="F14" i="7"/>
  <c r="D14" i="7"/>
  <c r="F13" i="7"/>
  <c r="E13" i="7"/>
  <c r="D13" i="7"/>
  <c r="F12" i="7"/>
  <c r="D12" i="7"/>
  <c r="F11" i="7"/>
  <c r="D11" i="7"/>
  <c r="F10" i="7"/>
  <c r="E10" i="7"/>
  <c r="D10" i="7"/>
  <c r="F9" i="7"/>
  <c r="E9" i="7"/>
  <c r="D9" i="7"/>
  <c r="F8" i="7"/>
  <c r="D8" i="7"/>
  <c r="F7" i="7"/>
  <c r="D7" i="7"/>
  <c r="F6" i="7"/>
  <c r="D6" i="7"/>
  <c r="F5" i="7"/>
  <c r="D5" i="7"/>
  <c r="F4" i="7"/>
  <c r="D4" i="7"/>
  <c r="F3" i="7"/>
  <c r="D3" i="7"/>
  <c r="F2" i="7"/>
  <c r="D2" i="7"/>
</calcChain>
</file>

<file path=xl/sharedStrings.xml><?xml version="1.0" encoding="utf-8"?>
<sst xmlns="http://schemas.openxmlformats.org/spreadsheetml/2006/main" count="24" uniqueCount="6">
  <si>
    <t>Time (mins)</t>
  </si>
  <si>
    <t>Bed Reading (mm)</t>
  </si>
  <si>
    <t>Water Reading (mm)</t>
  </si>
  <si>
    <t>Water level (mm)</t>
  </si>
  <si>
    <t>Escaped Gas Reading(mL)</t>
  </si>
  <si>
    <t>Actual escaped Gas 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</si>
</sst>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workbookViewId="0">
      <selection activeCell="F8" sqref="F8"/>
    </sheetView>
  </sheetViews>
  <sheetFormatPr defaultRowHeight="12.5" x14ac:dyDescent="0.25"/>
  <cols>
    <col min="1" max="1" width="10.81640625" bestFit="1" customWidth="1"/>
    <col min="2" max="2" width="16.7265625" bestFit="1" customWidth="1"/>
    <col min="3" max="3" width="18.7265625" bestFit="1" customWidth="1"/>
    <col min="4" max="4" width="15.7265625" bestFit="1" customWidth="1"/>
    <col min="5" max="5" width="22.7265625" bestFit="1" customWidth="1"/>
    <col min="6" max="6" width="21.7265625" bestFit="1" customWidth="1"/>
  </cols>
  <sheetData>
    <row r="1" spans="1:6" ht="14.5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pans="1:6" ht="14.5" x14ac:dyDescent="0.35">
      <c r="A2" s="2">
        <v>0</v>
      </c>
      <c r="B2" s="1">
        <v>112</v>
      </c>
      <c r="C2" s="1">
        <v>118</v>
      </c>
      <c r="D2" s="1">
        <v>6</v>
      </c>
      <c r="E2" s="1">
        <v>145</v>
      </c>
      <c r="F2" s="1">
        <v>0</v>
      </c>
    </row>
    <row r="3" spans="1:6" ht="14.5" x14ac:dyDescent="0.35">
      <c r="A3" s="2">
        <v>5</v>
      </c>
      <c r="B3" s="1">
        <v>112</v>
      </c>
      <c r="C3" s="1">
        <v>120</v>
      </c>
      <c r="D3" s="1">
        <v>8</v>
      </c>
      <c r="E3" s="1">
        <v>170</v>
      </c>
      <c r="F3" s="1">
        <v>25</v>
      </c>
    </row>
    <row r="4" spans="1:6" ht="14.5" x14ac:dyDescent="0.35">
      <c r="A4" s="2">
        <v>10</v>
      </c>
      <c r="B4" s="1">
        <v>112</v>
      </c>
      <c r="C4" s="1">
        <v>124</v>
      </c>
      <c r="D4" s="1">
        <v>12</v>
      </c>
      <c r="E4" s="1">
        <v>260</v>
      </c>
      <c r="F4" s="1">
        <v>115</v>
      </c>
    </row>
    <row r="5" spans="1:6" ht="14.5" x14ac:dyDescent="0.35">
      <c r="A5" s="2">
        <v>15</v>
      </c>
      <c r="B5" s="1">
        <v>112</v>
      </c>
      <c r="C5" s="1">
        <v>126</v>
      </c>
      <c r="D5" s="1">
        <v>14</v>
      </c>
      <c r="E5" s="1">
        <v>400</v>
      </c>
      <c r="F5" s="1">
        <v>255</v>
      </c>
    </row>
    <row r="6" spans="1:6" ht="14.5" x14ac:dyDescent="0.35">
      <c r="A6" s="2">
        <v>20</v>
      </c>
      <c r="B6" s="1">
        <v>113</v>
      </c>
      <c r="C6" s="2">
        <v>126</v>
      </c>
      <c r="D6" s="1">
        <v>13</v>
      </c>
      <c r="E6" s="1">
        <v>515</v>
      </c>
      <c r="F6" s="1">
        <v>370</v>
      </c>
    </row>
    <row r="7" spans="1:6" ht="14.5" x14ac:dyDescent="0.35">
      <c r="A7" s="2">
        <v>30</v>
      </c>
      <c r="B7" s="1">
        <v>110</v>
      </c>
      <c r="C7" s="2">
        <v>126</v>
      </c>
      <c r="D7" s="1">
        <v>16</v>
      </c>
      <c r="E7" s="1">
        <v>650</v>
      </c>
      <c r="F7" s="1">
        <v>505</v>
      </c>
    </row>
    <row r="8" spans="1:6" ht="14.5" x14ac:dyDescent="0.35">
      <c r="A8" s="2">
        <v>45</v>
      </c>
      <c r="B8" s="1">
        <v>110</v>
      </c>
      <c r="C8" s="2">
        <v>126</v>
      </c>
      <c r="D8" s="1">
        <v>16</v>
      </c>
      <c r="E8" s="1">
        <v>845</v>
      </c>
      <c r="F8" s="1">
        <v>700</v>
      </c>
    </row>
    <row r="9" spans="1:6" ht="14.5" x14ac:dyDescent="0.35">
      <c r="A9" s="2">
        <v>60</v>
      </c>
      <c r="B9" s="1">
        <v>111</v>
      </c>
      <c r="C9" s="2">
        <v>126</v>
      </c>
      <c r="D9" s="1">
        <v>15</v>
      </c>
      <c r="E9" s="1">
        <v>1005</v>
      </c>
      <c r="F9" s="1">
        <v>860</v>
      </c>
    </row>
    <row r="10" spans="1:6" ht="14.5" x14ac:dyDescent="0.35">
      <c r="A10" s="2">
        <v>75</v>
      </c>
      <c r="B10" s="1">
        <v>108</v>
      </c>
      <c r="C10" s="2">
        <v>127</v>
      </c>
      <c r="D10" s="1">
        <v>19</v>
      </c>
      <c r="E10" s="1">
        <v>1095</v>
      </c>
      <c r="F10" s="1">
        <v>950</v>
      </c>
    </row>
    <row r="11" spans="1:6" ht="14.5" x14ac:dyDescent="0.35">
      <c r="A11" s="2">
        <v>90</v>
      </c>
      <c r="B11" s="1">
        <v>108</v>
      </c>
      <c r="C11" s="2">
        <v>127</v>
      </c>
      <c r="D11" s="1">
        <v>19</v>
      </c>
      <c r="E11" s="1">
        <v>1175</v>
      </c>
      <c r="F11" s="1">
        <v>1030</v>
      </c>
    </row>
    <row r="12" spans="1:6" ht="14.5" x14ac:dyDescent="0.35">
      <c r="A12" s="2">
        <v>120</v>
      </c>
      <c r="B12" s="1">
        <v>108</v>
      </c>
      <c r="C12" s="2">
        <v>127</v>
      </c>
      <c r="D12" s="1">
        <v>19</v>
      </c>
      <c r="E12" s="1">
        <v>1295</v>
      </c>
      <c r="F12" s="1">
        <v>1150</v>
      </c>
    </row>
    <row r="13" spans="1:6" ht="14.5" x14ac:dyDescent="0.35">
      <c r="A13" s="2">
        <v>150</v>
      </c>
      <c r="B13" s="1">
        <v>108</v>
      </c>
      <c r="C13" s="2">
        <v>127</v>
      </c>
      <c r="D13" s="1">
        <v>19</v>
      </c>
      <c r="E13" s="1">
        <v>1355</v>
      </c>
      <c r="F13" s="1">
        <v>1210</v>
      </c>
    </row>
    <row r="14" spans="1:6" ht="14.5" x14ac:dyDescent="0.35">
      <c r="A14" s="2">
        <v>180</v>
      </c>
      <c r="B14" s="1">
        <v>108</v>
      </c>
      <c r="C14" s="2">
        <v>127</v>
      </c>
      <c r="D14" s="1">
        <v>19</v>
      </c>
      <c r="E14" s="1">
        <v>1385</v>
      </c>
      <c r="F14" s="1">
        <v>1240</v>
      </c>
    </row>
    <row r="15" spans="1:6" ht="14.5" x14ac:dyDescent="0.35">
      <c r="A15" s="2">
        <v>210</v>
      </c>
      <c r="B15" s="1">
        <v>108</v>
      </c>
      <c r="C15" s="2">
        <v>127</v>
      </c>
      <c r="D15" s="1">
        <v>19</v>
      </c>
      <c r="E15" s="1">
        <v>1400</v>
      </c>
      <c r="F15" s="1">
        <v>1255</v>
      </c>
    </row>
    <row r="16" spans="1:6" ht="14.5" x14ac:dyDescent="0.35">
      <c r="A16" s="2">
        <v>240</v>
      </c>
      <c r="B16" s="1">
        <v>108</v>
      </c>
      <c r="C16" s="2">
        <v>127</v>
      </c>
      <c r="D16" s="1">
        <v>19</v>
      </c>
      <c r="E16" s="1">
        <v>1420</v>
      </c>
      <c r="F16" s="1">
        <v>1275</v>
      </c>
    </row>
    <row r="17" spans="1:6" ht="14.5" x14ac:dyDescent="0.35">
      <c r="A17" s="2">
        <v>265</v>
      </c>
      <c r="B17" s="1">
        <v>108</v>
      </c>
      <c r="C17" s="2">
        <v>127</v>
      </c>
      <c r="D17" s="1">
        <v>19</v>
      </c>
      <c r="E17" s="1">
        <v>1445</v>
      </c>
      <c r="F17" s="1">
        <v>1300</v>
      </c>
    </row>
    <row r="18" spans="1:6" ht="14.5" x14ac:dyDescent="0.35">
      <c r="A18" s="2">
        <v>300</v>
      </c>
      <c r="B18" s="1">
        <v>108</v>
      </c>
      <c r="C18" s="2">
        <v>127</v>
      </c>
      <c r="D18" s="1">
        <v>19</v>
      </c>
      <c r="E18" s="1">
        <v>1445</v>
      </c>
      <c r="F18" s="1">
        <v>1300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B064D-254B-4652-A69A-666D9445ACEB}">
  <dimension ref="A1:F20"/>
  <sheetViews>
    <sheetView topLeftCell="A6" workbookViewId="0">
      <selection sqref="A1:F20"/>
    </sheetView>
  </sheetViews>
  <sheetFormatPr defaultRowHeight="12.5" x14ac:dyDescent="0.25"/>
  <cols>
    <col min="1" max="1" width="11.6328125" bestFit="1" customWidth="1"/>
    <col min="2" max="2" width="23.453125" bestFit="1" customWidth="1"/>
    <col min="3" max="3" width="20.6328125" bestFit="1" customWidth="1"/>
    <col min="4" max="4" width="16.90625" customWidth="1"/>
    <col min="5" max="5" width="24.36328125" bestFit="1" customWidth="1"/>
    <col min="6" max="6" width="22.90625" bestFit="1" customWidth="1"/>
  </cols>
  <sheetData>
    <row r="1" spans="1:6" ht="14.5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pans="1:6" ht="14.5" x14ac:dyDescent="0.35">
      <c r="A2" s="2">
        <v>0</v>
      </c>
      <c r="B2" s="1">
        <v>108</v>
      </c>
      <c r="C2" s="1">
        <v>118</v>
      </c>
      <c r="D2" s="1">
        <f t="shared" ref="D2:D20" si="0">C2-B2</f>
        <v>10</v>
      </c>
      <c r="E2" s="1">
        <v>135</v>
      </c>
      <c r="F2" s="1">
        <f t="shared" ref="F2:F20" si="1">E2-135</f>
        <v>0</v>
      </c>
    </row>
    <row r="3" spans="1:6" ht="14.5" x14ac:dyDescent="0.35">
      <c r="A3" s="2">
        <v>5</v>
      </c>
      <c r="B3" s="1">
        <v>108</v>
      </c>
      <c r="C3" s="1">
        <v>121</v>
      </c>
      <c r="D3" s="1">
        <f t="shared" si="0"/>
        <v>13</v>
      </c>
      <c r="E3" s="1">
        <v>160</v>
      </c>
      <c r="F3" s="1">
        <f t="shared" si="1"/>
        <v>25</v>
      </c>
    </row>
    <row r="4" spans="1:6" ht="14.5" x14ac:dyDescent="0.35">
      <c r="A4" s="2">
        <v>10</v>
      </c>
      <c r="B4" s="1">
        <v>108</v>
      </c>
      <c r="C4" s="1">
        <v>125</v>
      </c>
      <c r="D4" s="1">
        <f t="shared" si="0"/>
        <v>17</v>
      </c>
      <c r="E4" s="1">
        <v>240</v>
      </c>
      <c r="F4" s="1">
        <f t="shared" si="1"/>
        <v>105</v>
      </c>
    </row>
    <row r="5" spans="1:6" ht="14.5" x14ac:dyDescent="0.35">
      <c r="A5" s="2">
        <v>15</v>
      </c>
      <c r="B5" s="1">
        <v>108</v>
      </c>
      <c r="C5" s="1">
        <v>126</v>
      </c>
      <c r="D5" s="1">
        <f t="shared" si="0"/>
        <v>18</v>
      </c>
      <c r="E5" s="1">
        <v>320</v>
      </c>
      <c r="F5" s="1">
        <f t="shared" si="1"/>
        <v>185</v>
      </c>
    </row>
    <row r="6" spans="1:6" ht="14.5" x14ac:dyDescent="0.35">
      <c r="A6" s="2">
        <v>20</v>
      </c>
      <c r="B6" s="1">
        <v>108</v>
      </c>
      <c r="C6" s="1">
        <v>127</v>
      </c>
      <c r="D6" s="1">
        <f t="shared" si="0"/>
        <v>19</v>
      </c>
      <c r="E6" s="1">
        <v>415</v>
      </c>
      <c r="F6" s="1">
        <f t="shared" si="1"/>
        <v>280</v>
      </c>
    </row>
    <row r="7" spans="1:6" ht="14.5" x14ac:dyDescent="0.35">
      <c r="A7" s="2">
        <v>25</v>
      </c>
      <c r="B7" s="1">
        <v>109</v>
      </c>
      <c r="C7" s="1">
        <v>127</v>
      </c>
      <c r="D7" s="1">
        <f t="shared" si="0"/>
        <v>18</v>
      </c>
      <c r="E7" s="1">
        <v>425</v>
      </c>
      <c r="F7" s="1">
        <f t="shared" si="1"/>
        <v>290</v>
      </c>
    </row>
    <row r="8" spans="1:6" ht="14.5" x14ac:dyDescent="0.35">
      <c r="A8" s="2">
        <v>30</v>
      </c>
      <c r="B8" s="1">
        <v>109</v>
      </c>
      <c r="C8" s="1">
        <v>127</v>
      </c>
      <c r="D8" s="1">
        <f t="shared" si="0"/>
        <v>18</v>
      </c>
      <c r="E8" s="1">
        <v>500</v>
      </c>
      <c r="F8" s="1">
        <f t="shared" si="1"/>
        <v>365</v>
      </c>
    </row>
    <row r="9" spans="1:6" ht="14.5" x14ac:dyDescent="0.35">
      <c r="A9" s="2">
        <v>45</v>
      </c>
      <c r="B9" s="1">
        <v>109</v>
      </c>
      <c r="C9" s="1">
        <v>128</v>
      </c>
      <c r="D9" s="1">
        <f t="shared" si="0"/>
        <v>19</v>
      </c>
      <c r="E9" s="1">
        <f>500+160</f>
        <v>660</v>
      </c>
      <c r="F9" s="1">
        <f t="shared" si="1"/>
        <v>525</v>
      </c>
    </row>
    <row r="10" spans="1:6" ht="14.5" x14ac:dyDescent="0.35">
      <c r="A10" s="2">
        <v>60</v>
      </c>
      <c r="B10" s="1">
        <v>108</v>
      </c>
      <c r="C10" s="1">
        <v>128</v>
      </c>
      <c r="D10" s="1">
        <f t="shared" si="0"/>
        <v>20</v>
      </c>
      <c r="E10" s="1">
        <f>500+380</f>
        <v>880</v>
      </c>
      <c r="F10" s="1">
        <f t="shared" si="1"/>
        <v>745</v>
      </c>
    </row>
    <row r="11" spans="1:6" ht="14.5" x14ac:dyDescent="0.35">
      <c r="A11" s="2">
        <v>75</v>
      </c>
      <c r="B11" s="1">
        <v>108</v>
      </c>
      <c r="C11" s="1">
        <v>128</v>
      </c>
      <c r="D11" s="1">
        <f t="shared" si="0"/>
        <v>20</v>
      </c>
      <c r="E11" s="1">
        <v>900</v>
      </c>
      <c r="F11" s="1">
        <f t="shared" si="1"/>
        <v>765</v>
      </c>
    </row>
    <row r="12" spans="1:6" ht="14.5" x14ac:dyDescent="0.35">
      <c r="A12" s="2">
        <v>90</v>
      </c>
      <c r="B12" s="1">
        <v>110</v>
      </c>
      <c r="C12" s="1">
        <v>128</v>
      </c>
      <c r="D12" s="1">
        <f t="shared" si="0"/>
        <v>18</v>
      </c>
      <c r="E12" s="1">
        <v>990</v>
      </c>
      <c r="F12" s="1">
        <f t="shared" si="1"/>
        <v>855</v>
      </c>
    </row>
    <row r="13" spans="1:6" ht="14.5" x14ac:dyDescent="0.35">
      <c r="A13" s="2">
        <v>120</v>
      </c>
      <c r="B13" s="1">
        <v>108</v>
      </c>
      <c r="C13" s="1">
        <v>128</v>
      </c>
      <c r="D13" s="1">
        <f t="shared" si="0"/>
        <v>20</v>
      </c>
      <c r="E13" s="1">
        <f>500+585</f>
        <v>1085</v>
      </c>
      <c r="F13" s="1">
        <f t="shared" si="1"/>
        <v>950</v>
      </c>
    </row>
    <row r="14" spans="1:6" ht="14.5" x14ac:dyDescent="0.35">
      <c r="A14" s="2">
        <v>150</v>
      </c>
      <c r="B14" s="1">
        <v>108</v>
      </c>
      <c r="C14" s="1">
        <v>128</v>
      </c>
      <c r="D14" s="1">
        <f t="shared" si="0"/>
        <v>20</v>
      </c>
      <c r="E14" s="1">
        <v>1100</v>
      </c>
      <c r="F14" s="1">
        <f t="shared" si="1"/>
        <v>965</v>
      </c>
    </row>
    <row r="15" spans="1:6" ht="14.5" x14ac:dyDescent="0.35">
      <c r="A15" s="2">
        <v>180</v>
      </c>
      <c r="B15" s="1">
        <v>109</v>
      </c>
      <c r="C15" s="1">
        <v>128</v>
      </c>
      <c r="D15" s="1">
        <f t="shared" si="0"/>
        <v>19</v>
      </c>
      <c r="E15" s="1">
        <v>1105</v>
      </c>
      <c r="F15" s="1">
        <f t="shared" si="1"/>
        <v>970</v>
      </c>
    </row>
    <row r="16" spans="1:6" ht="14.5" x14ac:dyDescent="0.35">
      <c r="A16" s="2">
        <v>210</v>
      </c>
      <c r="B16" s="1">
        <v>109</v>
      </c>
      <c r="C16" s="1">
        <v>129</v>
      </c>
      <c r="D16" s="1">
        <f t="shared" si="0"/>
        <v>20</v>
      </c>
      <c r="E16" s="1">
        <v>1105</v>
      </c>
      <c r="F16" s="1">
        <f t="shared" si="1"/>
        <v>970</v>
      </c>
    </row>
    <row r="17" spans="1:6" ht="14.5" x14ac:dyDescent="0.35">
      <c r="A17" s="2">
        <v>240</v>
      </c>
      <c r="B17" s="1">
        <v>109</v>
      </c>
      <c r="C17" s="1">
        <v>129</v>
      </c>
      <c r="D17" s="1">
        <f t="shared" si="0"/>
        <v>20</v>
      </c>
      <c r="E17" s="1">
        <v>1105</v>
      </c>
      <c r="F17" s="1">
        <f t="shared" si="1"/>
        <v>970</v>
      </c>
    </row>
    <row r="18" spans="1:6" ht="14.5" x14ac:dyDescent="0.35">
      <c r="A18" s="2">
        <v>265</v>
      </c>
      <c r="B18" s="1">
        <v>109</v>
      </c>
      <c r="C18" s="1">
        <v>129</v>
      </c>
      <c r="D18" s="1">
        <f t="shared" si="0"/>
        <v>20</v>
      </c>
      <c r="E18" s="1">
        <v>1105</v>
      </c>
      <c r="F18" s="1">
        <f t="shared" si="1"/>
        <v>970</v>
      </c>
    </row>
    <row r="19" spans="1:6" ht="14.5" x14ac:dyDescent="0.35">
      <c r="A19" s="2">
        <v>300</v>
      </c>
      <c r="B19" s="2">
        <v>109</v>
      </c>
      <c r="C19" s="2">
        <v>128</v>
      </c>
      <c r="D19" s="1">
        <f t="shared" si="0"/>
        <v>19</v>
      </c>
      <c r="E19" s="1">
        <v>1105</v>
      </c>
      <c r="F19" s="1">
        <f t="shared" si="1"/>
        <v>970</v>
      </c>
    </row>
    <row r="20" spans="1:6" ht="14.5" x14ac:dyDescent="0.35">
      <c r="A20" s="2">
        <v>396</v>
      </c>
      <c r="B20" s="2">
        <v>109</v>
      </c>
      <c r="C20" s="2">
        <v>129</v>
      </c>
      <c r="D20" s="1">
        <f t="shared" si="0"/>
        <v>20</v>
      </c>
      <c r="E20" s="1">
        <v>1105</v>
      </c>
      <c r="F20" s="1">
        <f t="shared" si="1"/>
        <v>970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2F839-8DE2-479C-9CFA-73BDE15A977E}">
  <dimension ref="A1:F21"/>
  <sheetViews>
    <sheetView workbookViewId="0">
      <selection activeCell="H6" sqref="H6"/>
    </sheetView>
  </sheetViews>
  <sheetFormatPr defaultRowHeight="12.5" x14ac:dyDescent="0.25"/>
  <cols>
    <col min="1" max="1" width="11.7265625" bestFit="1" customWidth="1"/>
    <col min="2" max="2" width="17.81640625" bestFit="1" customWidth="1"/>
    <col min="3" max="3" width="20" bestFit="1" customWidth="1"/>
    <col min="4" max="4" width="16.81640625" bestFit="1" customWidth="1"/>
    <col min="5" max="5" width="24.26953125" bestFit="1" customWidth="1"/>
    <col min="6" max="6" width="23.26953125" bestFit="1" customWidth="1"/>
  </cols>
  <sheetData>
    <row r="1" spans="1:6" ht="14.5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pans="1:6" ht="14.5" x14ac:dyDescent="0.35">
      <c r="A2" s="2">
        <v>0</v>
      </c>
      <c r="B2" s="1">
        <v>112</v>
      </c>
      <c r="C2" s="1">
        <v>117</v>
      </c>
      <c r="D2" s="1">
        <f t="shared" ref="D2:D21" si="0">C2-B2</f>
        <v>5</v>
      </c>
      <c r="E2" s="1">
        <f>150</f>
        <v>150</v>
      </c>
      <c r="F2" s="1">
        <f t="shared" ref="F2:F21" si="1">E2-150</f>
        <v>0</v>
      </c>
    </row>
    <row r="3" spans="1:6" ht="14.5" x14ac:dyDescent="0.35">
      <c r="A3" s="2">
        <v>5</v>
      </c>
      <c r="B3" s="1">
        <v>112</v>
      </c>
      <c r="C3" s="1">
        <v>118</v>
      </c>
      <c r="D3" s="1">
        <f t="shared" si="0"/>
        <v>6</v>
      </c>
      <c r="E3" s="1">
        <v>155</v>
      </c>
      <c r="F3" s="1">
        <f t="shared" si="1"/>
        <v>5</v>
      </c>
    </row>
    <row r="4" spans="1:6" ht="14.5" x14ac:dyDescent="0.35">
      <c r="A4" s="2">
        <v>10</v>
      </c>
      <c r="B4" s="1">
        <v>112</v>
      </c>
      <c r="C4" s="1">
        <v>122</v>
      </c>
      <c r="D4" s="1">
        <f t="shared" si="0"/>
        <v>10</v>
      </c>
      <c r="E4" s="1">
        <v>225</v>
      </c>
      <c r="F4" s="1">
        <f t="shared" si="1"/>
        <v>75</v>
      </c>
    </row>
    <row r="5" spans="1:6" ht="14.5" x14ac:dyDescent="0.35">
      <c r="A5" s="2">
        <v>15</v>
      </c>
      <c r="B5" s="1">
        <v>113</v>
      </c>
      <c r="C5" s="1">
        <v>125</v>
      </c>
      <c r="D5" s="1">
        <f t="shared" si="0"/>
        <v>12</v>
      </c>
      <c r="E5" s="1">
        <v>370</v>
      </c>
      <c r="F5" s="1">
        <f t="shared" si="1"/>
        <v>220</v>
      </c>
    </row>
    <row r="6" spans="1:6" ht="14.5" x14ac:dyDescent="0.35">
      <c r="A6" s="2">
        <v>20</v>
      </c>
      <c r="B6" s="1">
        <v>112</v>
      </c>
      <c r="C6" s="1">
        <v>125</v>
      </c>
      <c r="D6" s="1">
        <f t="shared" si="0"/>
        <v>13</v>
      </c>
      <c r="E6" s="1">
        <v>440</v>
      </c>
      <c r="F6" s="1">
        <f t="shared" si="1"/>
        <v>290</v>
      </c>
    </row>
    <row r="7" spans="1:6" ht="14.5" x14ac:dyDescent="0.35">
      <c r="A7" s="2">
        <v>25</v>
      </c>
      <c r="B7" s="1">
        <v>112</v>
      </c>
      <c r="C7" s="1">
        <v>125</v>
      </c>
      <c r="D7" s="1">
        <f t="shared" si="0"/>
        <v>13</v>
      </c>
      <c r="E7" s="1">
        <f>470</f>
        <v>470</v>
      </c>
      <c r="F7" s="1">
        <f t="shared" si="1"/>
        <v>320</v>
      </c>
    </row>
    <row r="8" spans="1:6" ht="14.5" x14ac:dyDescent="0.35">
      <c r="A8" s="2">
        <v>30</v>
      </c>
      <c r="B8" s="1">
        <v>112</v>
      </c>
      <c r="C8" s="1">
        <v>126</v>
      </c>
      <c r="D8" s="1">
        <f t="shared" si="0"/>
        <v>14</v>
      </c>
      <c r="E8" s="1">
        <v>560</v>
      </c>
      <c r="F8" s="1">
        <f t="shared" si="1"/>
        <v>410</v>
      </c>
    </row>
    <row r="9" spans="1:6" ht="14.5" x14ac:dyDescent="0.35">
      <c r="A9" s="2">
        <v>45</v>
      </c>
      <c r="B9" s="1">
        <v>112</v>
      </c>
      <c r="C9" s="1">
        <v>126</v>
      </c>
      <c r="D9" s="1">
        <f t="shared" si="0"/>
        <v>14</v>
      </c>
      <c r="E9" s="1">
        <f>470+270</f>
        <v>740</v>
      </c>
      <c r="F9" s="1">
        <f t="shared" si="1"/>
        <v>590</v>
      </c>
    </row>
    <row r="10" spans="1:6" ht="14.5" x14ac:dyDescent="0.35">
      <c r="A10" s="2">
        <v>60</v>
      </c>
      <c r="B10" s="1">
        <v>111</v>
      </c>
      <c r="C10" s="1">
        <v>126</v>
      </c>
      <c r="D10" s="1">
        <f t="shared" si="0"/>
        <v>15</v>
      </c>
      <c r="E10" s="1">
        <f>470+415</f>
        <v>885</v>
      </c>
      <c r="F10" s="1">
        <f t="shared" si="1"/>
        <v>735</v>
      </c>
    </row>
    <row r="11" spans="1:6" ht="14.5" x14ac:dyDescent="0.35">
      <c r="A11" s="2">
        <v>75</v>
      </c>
      <c r="B11" s="1">
        <v>111</v>
      </c>
      <c r="C11" s="1">
        <v>126</v>
      </c>
      <c r="D11" s="1">
        <f t="shared" si="0"/>
        <v>15</v>
      </c>
      <c r="E11" s="1">
        <f>470+530</f>
        <v>1000</v>
      </c>
      <c r="F11" s="1">
        <f t="shared" si="1"/>
        <v>850</v>
      </c>
    </row>
    <row r="12" spans="1:6" ht="14.5" x14ac:dyDescent="0.35">
      <c r="A12" s="2">
        <v>90</v>
      </c>
      <c r="B12" s="1">
        <v>111</v>
      </c>
      <c r="C12" s="1">
        <v>125</v>
      </c>
      <c r="D12" s="1">
        <f t="shared" si="0"/>
        <v>14</v>
      </c>
      <c r="E12" s="1">
        <f>470+630</f>
        <v>1100</v>
      </c>
      <c r="F12" s="1">
        <f t="shared" si="1"/>
        <v>950</v>
      </c>
    </row>
    <row r="13" spans="1:6" ht="14.5" x14ac:dyDescent="0.35">
      <c r="A13" s="2">
        <v>120</v>
      </c>
      <c r="B13" s="1">
        <v>110</v>
      </c>
      <c r="C13" s="1">
        <v>125</v>
      </c>
      <c r="D13" s="1">
        <f t="shared" si="0"/>
        <v>15</v>
      </c>
      <c r="E13" s="1">
        <f>470+730</f>
        <v>1200</v>
      </c>
      <c r="F13" s="1">
        <f t="shared" si="1"/>
        <v>1050</v>
      </c>
    </row>
    <row r="14" spans="1:6" ht="14.5" x14ac:dyDescent="0.35">
      <c r="A14" s="2">
        <v>150</v>
      </c>
      <c r="B14" s="1">
        <v>112</v>
      </c>
      <c r="C14" s="1">
        <v>126</v>
      </c>
      <c r="D14" s="1">
        <f t="shared" si="0"/>
        <v>14</v>
      </c>
      <c r="E14" s="1">
        <f>470+790</f>
        <v>1260</v>
      </c>
      <c r="F14" s="1">
        <f t="shared" si="1"/>
        <v>1110</v>
      </c>
    </row>
    <row r="15" spans="1:6" ht="14.5" x14ac:dyDescent="0.35">
      <c r="A15" s="2">
        <v>180</v>
      </c>
      <c r="B15" s="1">
        <v>112</v>
      </c>
      <c r="C15" s="1">
        <v>126</v>
      </c>
      <c r="D15" s="1">
        <f t="shared" si="0"/>
        <v>14</v>
      </c>
      <c r="E15" s="1">
        <f>470+825</f>
        <v>1295</v>
      </c>
      <c r="F15" s="1">
        <f t="shared" si="1"/>
        <v>1145</v>
      </c>
    </row>
    <row r="16" spans="1:6" ht="14.5" x14ac:dyDescent="0.35">
      <c r="A16" s="2">
        <v>210</v>
      </c>
      <c r="B16" s="1">
        <v>112</v>
      </c>
      <c r="C16" s="1">
        <v>126</v>
      </c>
      <c r="D16" s="1">
        <f t="shared" si="0"/>
        <v>14</v>
      </c>
      <c r="E16" s="1">
        <f>470+845</f>
        <v>1315</v>
      </c>
      <c r="F16" s="1">
        <f t="shared" si="1"/>
        <v>1165</v>
      </c>
    </row>
    <row r="17" spans="1:6" ht="14.5" x14ac:dyDescent="0.35">
      <c r="A17" s="2">
        <v>240</v>
      </c>
      <c r="B17" s="1">
        <v>110</v>
      </c>
      <c r="C17" s="1">
        <v>126</v>
      </c>
      <c r="D17" s="1">
        <f t="shared" si="0"/>
        <v>16</v>
      </c>
      <c r="E17" s="1">
        <f>470+870</f>
        <v>1340</v>
      </c>
      <c r="F17" s="1">
        <f t="shared" si="1"/>
        <v>1190</v>
      </c>
    </row>
    <row r="18" spans="1:6" ht="14.5" x14ac:dyDescent="0.35">
      <c r="A18" s="2">
        <v>265</v>
      </c>
      <c r="B18" s="1">
        <v>110</v>
      </c>
      <c r="C18" s="1">
        <v>126</v>
      </c>
      <c r="D18" s="1">
        <f t="shared" si="0"/>
        <v>16</v>
      </c>
      <c r="E18" s="1">
        <f>470+870</f>
        <v>1340</v>
      </c>
      <c r="F18" s="1">
        <f t="shared" si="1"/>
        <v>1190</v>
      </c>
    </row>
    <row r="19" spans="1:6" ht="14.5" x14ac:dyDescent="0.35">
      <c r="A19" s="2">
        <v>300</v>
      </c>
      <c r="B19" s="1">
        <v>110</v>
      </c>
      <c r="C19" s="1">
        <v>126</v>
      </c>
      <c r="D19" s="1">
        <f t="shared" si="0"/>
        <v>16</v>
      </c>
      <c r="E19" s="1">
        <f>470+885</f>
        <v>1355</v>
      </c>
      <c r="F19" s="1">
        <f t="shared" si="1"/>
        <v>1205</v>
      </c>
    </row>
    <row r="20" spans="1:6" ht="14.5" x14ac:dyDescent="0.35">
      <c r="A20" s="2">
        <v>410</v>
      </c>
      <c r="B20" s="1">
        <v>110</v>
      </c>
      <c r="C20" s="1">
        <v>126</v>
      </c>
      <c r="D20" s="1">
        <f t="shared" si="0"/>
        <v>16</v>
      </c>
      <c r="E20" s="5">
        <f>470+910</f>
        <v>1380</v>
      </c>
      <c r="F20" s="1">
        <f t="shared" si="1"/>
        <v>1230</v>
      </c>
    </row>
    <row r="21" spans="1:6" ht="14.5" x14ac:dyDescent="0.35">
      <c r="A21" s="2">
        <v>427</v>
      </c>
      <c r="B21" s="1">
        <v>110</v>
      </c>
      <c r="C21" s="1">
        <v>126</v>
      </c>
      <c r="D21" s="1">
        <f t="shared" si="0"/>
        <v>16</v>
      </c>
      <c r="E21" s="5">
        <f>470+910</f>
        <v>1380</v>
      </c>
      <c r="F21" s="1">
        <f t="shared" si="1"/>
        <v>1230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093D8-CA20-4519-A270-CBDF28D5107E}">
  <dimension ref="A1:F19"/>
  <sheetViews>
    <sheetView tabSelected="1" workbookViewId="0">
      <selection activeCell="H12" sqref="H12"/>
    </sheetView>
  </sheetViews>
  <sheetFormatPr defaultRowHeight="12.5" x14ac:dyDescent="0.25"/>
  <cols>
    <col min="1" max="1" width="11.6328125" bestFit="1" customWidth="1"/>
    <col min="2" max="2" width="17.90625" bestFit="1" customWidth="1"/>
    <col min="3" max="3" width="20" bestFit="1" customWidth="1"/>
    <col min="4" max="4" width="16.90625" bestFit="1" customWidth="1"/>
    <col min="5" max="5" width="24.36328125" bestFit="1" customWidth="1"/>
    <col min="6" max="6" width="23.36328125" bestFit="1" customWidth="1"/>
  </cols>
  <sheetData>
    <row r="1" spans="1:6" ht="14.5" x14ac:dyDescent="0.3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</row>
    <row r="2" spans="1:6" ht="14.5" x14ac:dyDescent="0.35">
      <c r="A2" s="8">
        <v>0</v>
      </c>
      <c r="B2" s="9">
        <v>114</v>
      </c>
      <c r="C2" s="9">
        <v>118</v>
      </c>
      <c r="D2" s="9">
        <v>4</v>
      </c>
      <c r="E2" s="9">
        <v>145</v>
      </c>
      <c r="F2" s="9">
        <v>0</v>
      </c>
    </row>
    <row r="3" spans="1:6" ht="14.5" x14ac:dyDescent="0.35">
      <c r="A3" s="8">
        <v>5</v>
      </c>
      <c r="B3" s="9">
        <v>114</v>
      </c>
      <c r="C3" s="9">
        <v>118</v>
      </c>
      <c r="D3" s="9">
        <v>4</v>
      </c>
      <c r="E3" s="9">
        <v>150</v>
      </c>
      <c r="F3" s="9">
        <v>5</v>
      </c>
    </row>
    <row r="4" spans="1:6" ht="14.5" x14ac:dyDescent="0.35">
      <c r="A4" s="8">
        <v>10</v>
      </c>
      <c r="B4" s="9">
        <v>114</v>
      </c>
      <c r="C4" s="9">
        <v>123</v>
      </c>
      <c r="D4" s="9">
        <v>9</v>
      </c>
      <c r="E4" s="9">
        <v>220</v>
      </c>
      <c r="F4" s="9">
        <v>75</v>
      </c>
    </row>
    <row r="5" spans="1:6" ht="14.5" x14ac:dyDescent="0.35">
      <c r="A5" s="8">
        <v>15</v>
      </c>
      <c r="B5" s="9">
        <v>113</v>
      </c>
      <c r="C5" s="9">
        <v>127</v>
      </c>
      <c r="D5" s="9">
        <v>14</v>
      </c>
      <c r="E5" s="9">
        <v>345</v>
      </c>
      <c r="F5" s="9">
        <v>200</v>
      </c>
    </row>
    <row r="6" spans="1:6" ht="14.5" x14ac:dyDescent="0.35">
      <c r="A6" s="8">
        <v>20</v>
      </c>
      <c r="B6" s="9">
        <v>112</v>
      </c>
      <c r="C6" s="9">
        <v>127</v>
      </c>
      <c r="D6" s="9">
        <v>15</v>
      </c>
      <c r="E6" s="9">
        <v>410</v>
      </c>
      <c r="F6" s="9">
        <v>265</v>
      </c>
    </row>
    <row r="7" spans="1:6" ht="14.5" x14ac:dyDescent="0.35">
      <c r="A7" s="8">
        <v>25</v>
      </c>
      <c r="B7" s="9">
        <v>113</v>
      </c>
      <c r="C7" s="9">
        <v>127</v>
      </c>
      <c r="D7" s="9">
        <v>14</v>
      </c>
      <c r="E7" s="9">
        <v>480</v>
      </c>
      <c r="F7" s="9">
        <v>335</v>
      </c>
    </row>
    <row r="8" spans="1:6" ht="14.5" x14ac:dyDescent="0.35">
      <c r="A8" s="8">
        <v>45</v>
      </c>
      <c r="B8" s="9">
        <v>113</v>
      </c>
      <c r="C8" s="9">
        <v>127</v>
      </c>
      <c r="D8" s="9">
        <v>14</v>
      </c>
      <c r="E8" s="9">
        <v>705</v>
      </c>
      <c r="F8" s="9">
        <v>560</v>
      </c>
    </row>
    <row r="9" spans="1:6" ht="14.5" x14ac:dyDescent="0.35">
      <c r="A9" s="8">
        <v>60</v>
      </c>
      <c r="B9" s="9">
        <v>113</v>
      </c>
      <c r="C9" s="9">
        <v>127</v>
      </c>
      <c r="D9" s="9">
        <v>14</v>
      </c>
      <c r="E9" s="9">
        <v>850</v>
      </c>
      <c r="F9" s="9">
        <v>705</v>
      </c>
    </row>
    <row r="10" spans="1:6" ht="14.5" x14ac:dyDescent="0.35">
      <c r="A10" s="8">
        <v>75</v>
      </c>
      <c r="B10" s="9">
        <v>112</v>
      </c>
      <c r="C10" s="9">
        <v>127</v>
      </c>
      <c r="D10" s="9">
        <v>15</v>
      </c>
      <c r="E10" s="9">
        <v>980</v>
      </c>
      <c r="F10" s="9">
        <v>835</v>
      </c>
    </row>
    <row r="11" spans="1:6" ht="14.5" x14ac:dyDescent="0.35">
      <c r="A11" s="8">
        <v>90</v>
      </c>
      <c r="B11" s="9">
        <v>112</v>
      </c>
      <c r="C11" s="9">
        <v>127</v>
      </c>
      <c r="D11" s="9">
        <v>15</v>
      </c>
      <c r="E11" s="9">
        <v>1065</v>
      </c>
      <c r="F11" s="9">
        <v>920</v>
      </c>
    </row>
    <row r="12" spans="1:6" ht="14.5" x14ac:dyDescent="0.35">
      <c r="A12" s="8">
        <v>120</v>
      </c>
      <c r="B12" s="9">
        <v>112</v>
      </c>
      <c r="C12" s="9">
        <v>128</v>
      </c>
      <c r="D12" s="9">
        <v>16</v>
      </c>
      <c r="E12" s="9">
        <v>1175</v>
      </c>
      <c r="F12" s="9">
        <v>1030</v>
      </c>
    </row>
    <row r="13" spans="1:6" ht="14.5" x14ac:dyDescent="0.35">
      <c r="A13" s="8">
        <v>150</v>
      </c>
      <c r="B13" s="9">
        <v>112</v>
      </c>
      <c r="C13" s="9">
        <v>127</v>
      </c>
      <c r="D13" s="9">
        <v>15</v>
      </c>
      <c r="E13" s="9">
        <v>1250</v>
      </c>
      <c r="F13" s="9">
        <v>1105</v>
      </c>
    </row>
    <row r="14" spans="1:6" ht="14.5" x14ac:dyDescent="0.35">
      <c r="A14" s="8">
        <v>180</v>
      </c>
      <c r="B14" s="9">
        <v>112</v>
      </c>
      <c r="C14" s="9">
        <v>128</v>
      </c>
      <c r="D14" s="9">
        <v>16</v>
      </c>
      <c r="E14" s="9">
        <v>1280</v>
      </c>
      <c r="F14" s="9">
        <v>1135</v>
      </c>
    </row>
    <row r="15" spans="1:6" ht="14.5" x14ac:dyDescent="0.35">
      <c r="A15" s="8">
        <v>210</v>
      </c>
      <c r="B15" s="9">
        <v>111</v>
      </c>
      <c r="C15" s="9">
        <v>127</v>
      </c>
      <c r="D15" s="9">
        <v>16</v>
      </c>
      <c r="E15" s="9">
        <v>1320</v>
      </c>
      <c r="F15" s="9">
        <v>1175</v>
      </c>
    </row>
    <row r="16" spans="1:6" ht="14.5" x14ac:dyDescent="0.35">
      <c r="A16" s="8">
        <v>240</v>
      </c>
      <c r="B16" s="9">
        <v>112</v>
      </c>
      <c r="C16" s="9">
        <v>127</v>
      </c>
      <c r="D16" s="9">
        <v>15</v>
      </c>
      <c r="E16" s="9">
        <v>1330</v>
      </c>
      <c r="F16" s="9">
        <v>1185</v>
      </c>
    </row>
    <row r="17" spans="1:6" ht="14.5" x14ac:dyDescent="0.35">
      <c r="A17" s="8">
        <v>265</v>
      </c>
      <c r="B17" s="9">
        <v>111</v>
      </c>
      <c r="C17" s="9">
        <v>128</v>
      </c>
      <c r="D17" s="9">
        <v>17</v>
      </c>
      <c r="E17" s="9">
        <v>1330</v>
      </c>
      <c r="F17" s="9">
        <v>1185</v>
      </c>
    </row>
    <row r="18" spans="1:6" ht="14.5" x14ac:dyDescent="0.35">
      <c r="A18" s="8">
        <v>300</v>
      </c>
      <c r="B18" s="8">
        <v>112</v>
      </c>
      <c r="C18" s="9">
        <v>128</v>
      </c>
      <c r="D18" s="9">
        <v>16</v>
      </c>
      <c r="E18" s="8">
        <v>1345</v>
      </c>
      <c r="F18" s="9">
        <v>1200</v>
      </c>
    </row>
    <row r="19" spans="1:6" ht="14.5" x14ac:dyDescent="0.35">
      <c r="A19" s="8">
        <v>332</v>
      </c>
      <c r="B19" s="8">
        <v>111</v>
      </c>
      <c r="C19" s="8">
        <v>128</v>
      </c>
      <c r="D19" s="9">
        <v>17</v>
      </c>
      <c r="E19" s="8">
        <v>1360</v>
      </c>
      <c r="F19" s="9">
        <v>1215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Test 1</vt:lpstr>
      <vt:lpstr>Test 2</vt:lpstr>
      <vt:lpstr>Test 3</vt:lpstr>
      <vt:lpstr>Test 4</vt:lpstr>
    </vt:vector>
  </TitlesOfParts>
  <Manager/>
  <Company>University of Leeds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Kasia Nowakowska [mm17ktn]</dc:creator>
  <cp:keywords/>
  <dc:description/>
  <cp:lastModifiedBy>Timothy Hunter</cp:lastModifiedBy>
  <cp:revision/>
  <dcterms:created xsi:type="dcterms:W3CDTF">2022-05-11T08:41:47Z</dcterms:created>
  <dcterms:modified xsi:type="dcterms:W3CDTF">2025-09-17T10:29:29Z</dcterms:modified>
  <cp:category/>
  <cp:contentStatus/>
</cp:coreProperties>
</file>